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 Yuri\Desktop\TRANSPARENCIA  PLATAFORMA  SEP. 2018 A 2021\"/>
    </mc:Choice>
  </mc:AlternateContent>
  <bookViews>
    <workbookView xWindow="0" yWindow="120" windowWidth="19440" windowHeight="7635" activeTab="1"/>
  </bookViews>
  <sheets>
    <sheet name="171 11 01 021 01 PPTO 2018" sheetId="203" r:id="rId1"/>
    <sheet name="171 11 02 022 04 PPTO 2018" sheetId="200" r:id="rId2"/>
    <sheet name="171 11 02 022 08 PPTO 2018" sheetId="197" r:id="rId3"/>
  </sheets>
  <calcPr calcId="152511"/>
</workbook>
</file>

<file path=xl/calcChain.xml><?xml version="1.0" encoding="utf-8"?>
<calcChain xmlns="http://schemas.openxmlformats.org/spreadsheetml/2006/main">
  <c r="S21" i="203" l="1"/>
  <c r="I21" i="203" s="1"/>
  <c r="S22" i="203"/>
  <c r="I22" i="203" s="1"/>
  <c r="S23" i="203"/>
  <c r="I23" i="203" s="1"/>
  <c r="S24" i="203"/>
  <c r="I24" i="203" s="1"/>
  <c r="S25" i="203"/>
  <c r="I25" i="203" s="1"/>
  <c r="S26" i="203"/>
  <c r="I26" i="203" s="1"/>
  <c r="S27" i="203"/>
  <c r="I27" i="203" s="1"/>
  <c r="S28" i="203"/>
  <c r="I28" i="203" s="1"/>
  <c r="R28" i="203"/>
  <c r="H28" i="203"/>
  <c r="S20" i="203"/>
  <c r="I20" i="203" s="1"/>
  <c r="G21" i="197"/>
  <c r="G20" i="197"/>
  <c r="G21" i="200"/>
  <c r="G22" i="200"/>
  <c r="G23" i="200"/>
  <c r="G24" i="200"/>
  <c r="G20" i="200"/>
  <c r="G21" i="203"/>
  <c r="G22" i="203"/>
  <c r="G23" i="203"/>
  <c r="G24" i="203"/>
  <c r="G25" i="203"/>
  <c r="G26" i="203"/>
  <c r="G27" i="203"/>
  <c r="G20" i="203"/>
  <c r="H21" i="197"/>
  <c r="I21" i="197"/>
  <c r="H22" i="197"/>
  <c r="I22" i="197"/>
  <c r="H23" i="197"/>
  <c r="I23" i="197"/>
  <c r="I20" i="197"/>
  <c r="I24" i="197" s="1"/>
  <c r="H21" i="200"/>
  <c r="H26" i="200" s="1"/>
  <c r="I21" i="200"/>
  <c r="H22" i="200"/>
  <c r="I22" i="200"/>
  <c r="H23" i="200"/>
  <c r="I23" i="200"/>
  <c r="H24" i="200"/>
  <c r="I24" i="200"/>
  <c r="H25" i="200"/>
  <c r="I25" i="200"/>
  <c r="I20" i="200"/>
  <c r="S23" i="197"/>
  <c r="R23" i="197"/>
  <c r="T23" i="197"/>
  <c r="S22" i="197"/>
  <c r="R22" i="197"/>
  <c r="S21" i="197"/>
  <c r="R21" i="197"/>
  <c r="S20" i="197"/>
  <c r="R20" i="197"/>
  <c r="S25" i="200"/>
  <c r="T25" i="200" s="1"/>
  <c r="R25" i="200"/>
  <c r="S24" i="200"/>
  <c r="R24" i="200"/>
  <c r="T24" i="200" s="1"/>
  <c r="S23" i="200"/>
  <c r="R23" i="200"/>
  <c r="S22" i="200"/>
  <c r="R22" i="200"/>
  <c r="S21" i="200"/>
  <c r="R21" i="200"/>
  <c r="S20" i="200"/>
  <c r="R20" i="200"/>
  <c r="T20" i="200" s="1"/>
  <c r="T28" i="203"/>
  <c r="R27" i="203"/>
  <c r="H27" i="203" s="1"/>
  <c r="R26" i="203"/>
  <c r="H26" i="203" s="1"/>
  <c r="R25" i="203"/>
  <c r="H25" i="203" s="1"/>
  <c r="R24" i="203"/>
  <c r="H24" i="203" s="1"/>
  <c r="R23" i="203"/>
  <c r="H23" i="203" s="1"/>
  <c r="R22" i="203"/>
  <c r="H22" i="203" s="1"/>
  <c r="R21" i="203"/>
  <c r="H21" i="203" s="1"/>
  <c r="R20" i="203"/>
  <c r="H20" i="203" s="1"/>
  <c r="H29" i="203" s="1"/>
  <c r="Q24" i="197"/>
  <c r="P24" i="197"/>
  <c r="O24" i="197"/>
  <c r="N24" i="197"/>
  <c r="M24" i="197"/>
  <c r="L24" i="197"/>
  <c r="K24" i="197"/>
  <c r="J24" i="197"/>
  <c r="E24" i="197"/>
  <c r="Q26" i="200"/>
  <c r="P26" i="200"/>
  <c r="O26" i="200"/>
  <c r="N26" i="200"/>
  <c r="M26" i="200"/>
  <c r="L26" i="200"/>
  <c r="K26" i="200"/>
  <c r="J26" i="200"/>
  <c r="E26" i="200"/>
  <c r="Q29" i="203"/>
  <c r="P29" i="203"/>
  <c r="O29" i="203"/>
  <c r="N29" i="203"/>
  <c r="M29" i="203"/>
  <c r="L29" i="203"/>
  <c r="R29" i="203" s="1"/>
  <c r="K29" i="203"/>
  <c r="J29" i="203"/>
  <c r="E29" i="203"/>
  <c r="H20" i="197"/>
  <c r="H24" i="197" s="1"/>
  <c r="H20" i="200"/>
  <c r="F23" i="197"/>
  <c r="F22" i="197"/>
  <c r="F21" i="197"/>
  <c r="F20" i="197"/>
  <c r="F24" i="200"/>
  <c r="F23" i="200"/>
  <c r="F22" i="200"/>
  <c r="F21" i="200"/>
  <c r="F20" i="200"/>
  <c r="F27" i="203"/>
  <c r="F26" i="203"/>
  <c r="F25" i="203"/>
  <c r="F24" i="203"/>
  <c r="F23" i="203"/>
  <c r="F22" i="203"/>
  <c r="F21" i="203"/>
  <c r="F20" i="203"/>
  <c r="T22" i="200"/>
  <c r="T27" i="203"/>
  <c r="T24" i="203"/>
  <c r="T22" i="197"/>
  <c r="S24" i="197" l="1"/>
  <c r="S26" i="200"/>
  <c r="T26" i="203"/>
  <c r="T23" i="203"/>
  <c r="S29" i="203"/>
  <c r="T29" i="203" s="1"/>
  <c r="R24" i="197"/>
  <c r="T20" i="197"/>
  <c r="T21" i="197"/>
  <c r="R26" i="200"/>
  <c r="T21" i="203"/>
  <c r="T25" i="203"/>
  <c r="I29" i="203"/>
  <c r="T22" i="203"/>
  <c r="T20" i="203"/>
  <c r="T23" i="200"/>
  <c r="I26" i="200"/>
  <c r="T21" i="200"/>
  <c r="T24" i="197" l="1"/>
  <c r="T26" i="200"/>
</calcChain>
</file>

<file path=xl/sharedStrings.xml><?xml version="1.0" encoding="utf-8"?>
<sst xmlns="http://schemas.openxmlformats.org/spreadsheetml/2006/main" count="199" uniqueCount="80">
  <si>
    <t>PRESUPUESTO DE EGRESOS MUNICIPAL 2018</t>
  </si>
  <si>
    <t>OBJETIVOS Y METAS</t>
  </si>
  <si>
    <t>MUNICIPIO DE GUAYMAS SONORA</t>
  </si>
  <si>
    <t>DEL 01 DE  ENERO  AL 31 DE MARZO DE 2018</t>
  </si>
  <si>
    <t>DEL 01 DE  ENERO  AL 30 DE JUNIO DE 2018</t>
  </si>
  <si>
    <t>DEL 01 DE  ENERO  AL 30 DE SEPTIEMBRE DE 2018</t>
  </si>
  <si>
    <t>DEL 01 DE  ENERO AL 31 DE  DICIEMBRE DE 2018</t>
  </si>
  <si>
    <t>Función</t>
  </si>
  <si>
    <t>Policía</t>
  </si>
  <si>
    <t>Dependencia</t>
  </si>
  <si>
    <t>JEFATURA DE POL. PREV. Y TRANSITO M</t>
  </si>
  <si>
    <t>Unidad Resp.</t>
  </si>
  <si>
    <t>DESPACHO DEL DIR. GRAL.</t>
  </si>
  <si>
    <t>Programa</t>
  </si>
  <si>
    <t>PROMOCION Y EJECUCION DE LA NORMATI</t>
  </si>
  <si>
    <t>SubPrograma</t>
  </si>
  <si>
    <t>CONDUCCION Y COORDINACION</t>
  </si>
  <si>
    <t>ANEXO 16</t>
  </si>
  <si>
    <t>O  B  J  E  T  I  V  O  S</t>
  </si>
  <si>
    <t>ADMINISTRAR Y CONTROLAR LOS RECURSOS HUMANOS Y MATERIALES DE LA DEPENDENCIA,  A FIN DE MEJORAR SUS NIVELES DE EFICIENCIA</t>
  </si>
  <si>
    <t>M   E   T   A   S</t>
  </si>
  <si>
    <t>Unidad de Medida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</si>
  <si>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</si>
  <si>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</si>
  <si>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</si>
  <si>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</si>
  <si>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</si>
  <si>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</si>
  <si>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</si>
  <si>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Acumulado</t>
  </si>
  <si>
    <t>Justificación</t>
  </si>
  <si>
    <t>PORCENTAJE</t>
  </si>
  <si>
    <t>Clave</t>
  </si>
  <si>
    <t>D e s c r i p c i o n</t>
  </si>
  <si>
    <t>Presup.</t>
  </si>
  <si>
    <t>Ejercido</t>
  </si>
  <si>
    <t>Programada</t>
  </si>
  <si>
    <t>Real</t>
  </si>
  <si>
    <t xml:space="preserve">Programada </t>
  </si>
  <si>
    <t>Realizada</t>
  </si>
  <si>
    <t>Diferencia</t>
  </si>
  <si>
    <t>E1</t>
  </si>
  <si>
    <t>E2</t>
  </si>
  <si>
    <t>E3</t>
  </si>
  <si>
    <t>LLEVAR EL REGISTRO DIARIO DE LAS ASISTENCIAS DEL PERSONAL DE LA DEPENDENCIA</t>
  </si>
  <si>
    <t>REGISTRO</t>
  </si>
  <si>
    <t>ELABORAR LA PRENOMINA DE ACUERDO A LAS ASISTENCIAS DEL PERSONAL</t>
  </si>
  <si>
    <t>PRE-NOMINA</t>
  </si>
  <si>
    <t>SUPERVISAR LAS CONDICIONES MECANICAS DE LOS VEHICULOS DE LA DEPENDENCIA</t>
  </si>
  <si>
    <t>BITACORA</t>
  </si>
  <si>
    <t xml:space="preserve">CONTROL DEL DEPTO. DE DACTILOSCOPIA </t>
  </si>
  <si>
    <t>INFORME</t>
  </si>
  <si>
    <t>ELABORAR INFORME MENSUAL SOBRE EL ESTADO QUE GUARDA LA ADMINISTRACION DE LOS RECURSOS MATERIALES DE LA DEPENDENCIA</t>
  </si>
  <si>
    <t>ELABORAR ESTADISTICA MENSUAL GENERAL SOBRE SEGURIDAD PUBLICA</t>
  </si>
  <si>
    <t>DOCTO.</t>
  </si>
  <si>
    <t>ELABORAR INFORME DE ALTAS, BAJAS E INCAPACIDADES DEL PERSONAL DE SEGURIDAD PUBLICA</t>
  </si>
  <si>
    <t>EXPEDICION DE CARTAS DE NO ANTECEDENTES PENALES</t>
  </si>
  <si>
    <t>TOTAL DEL GASTO DE LA UNIDAD RESPONSABLE</t>
  </si>
  <si>
    <t>NOTA:  EL TOTAL DE LA PONDERACION DEBERA SUMAR  100</t>
  </si>
  <si>
    <t>E1 Eficacia   E2 Economía  E3 Eficiencia</t>
  </si>
  <si>
    <t>DEPARTAMENTO DE POLICIA</t>
  </si>
  <si>
    <t>CONTROL Y EVALUACION DE LA SEGURIDA</t>
  </si>
  <si>
    <t>VIGILANCIA POLICIACA</t>
  </si>
  <si>
    <t>PRESTAR EL SERVICIO DE VIGILANCIA A FIN DE EJERCER LA FUNCION DE SEGURIDAD PUBLICA, PROTEGIENDO A LA POBLACION EN SUS PERSONAS Y SUS BIENES</t>
  </si>
  <si>
    <t>PROPORCIONAR SERVICIO DE VIGILANCIA A LA COMUNIDAD.</t>
  </si>
  <si>
    <t>ROL DE SERV.</t>
  </si>
  <si>
    <t>EFECTUAR DETENCIONES DE INFRACTORES AL BANDO DE POLICIA Y GOBIERNO.</t>
  </si>
  <si>
    <t>APOYAR A LAS AUTORIDADES COMPETENTES, EN LA DETENCION DE PERSONAS POR LOS DELITOS DE LOS FUEROS COMUN Y FEDERAL.</t>
  </si>
  <si>
    <t>EFECTUAR REUNIONES CON LAS ORGANIZACIONES Y GRUPOS SOCIALES PARA PROMOVER SU PARTICIPACION EN EL SERVICIO DE LA SEGURIDAD PUBLICA Y PREVENIR CONDUCTAS ANTISOCIALES.</t>
  </si>
  <si>
    <t>CAPACITAR A LOS ELEMENTOS DE POLICIA PARA PROMOVER LA PROFESIONALIZACION Y MODERNIZACION DE LOS ELEMENTOS QUE RESGUARDAN LA INTEGRIDAD Y DERECHOS DE LOS CIUDADANOS.</t>
  </si>
  <si>
    <t>CONSTANCIA</t>
  </si>
  <si>
    <t>CENTRO DE DETENCION</t>
  </si>
  <si>
    <t>BRINDAR ATENCION Y CUIDADO A LOS INFRACTORES DEL BANDO DE POLICIA Y BUEN GOBIERNO A FIN DE QUE SU ESTANCIA EN EL CENTRO PREVENTIVO DE DETENCION SE SUJETE A LAS DISPOSICIONES EN</t>
  </si>
  <si>
    <t>VIGILAR LAS INSTALACIONES DEL CENTRO PREVENTIVO DE DETENCION</t>
  </si>
  <si>
    <t>NOMINA</t>
  </si>
  <si>
    <t>SUMINISTRAR ALIMENTOS A LOS INFRACTORES DETENIDOS Y FALTAS AL BANDO DE POLICIA Y BUEN GOBIERNO</t>
  </si>
  <si>
    <t>TODA INFORMACION SE SACA DE PLATAFORMA MEXICO (UNIDAD DE ANALISIS)</t>
  </si>
  <si>
    <t>LO CUBRE EL DPTO. DE INVENTARIO</t>
  </si>
  <si>
    <t>LA UNIDAD DE MEDIDA SE PASO A I.P.H PARA CADA DELITO Y DETENCION LO ELAB. CADA COMANDANCIA</t>
  </si>
  <si>
    <t>ESTE OBJETIVO LO ELABORA DEPTO. D.A.R.E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</si>
</sst>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€_-;\-* #,##0.00\ _€_-;_-* &quot;-&quot;??\ _€_-;_-@_-"/>
    <numFmt numFmtId="165" formatCode="_(* #,##0.00_);_(* \(#,##0.00\);_(* &quot;-&quot;??_);_(@_)"/>
    <numFmt numFmtId="166" formatCode="########0"/>
    <numFmt numFmtId="167" formatCode="00"/>
    <numFmt numFmtId="168" formatCode="000"/>
  </numFmts>
  <fonts count="10" x14ac:knownFonts="1">
    <font>
      <sz val="10"/>
      <name val="Arial"/>
    </font>
    <font>
      <sz val="9"/>
      <name val="Segoe UI"/>
      <family val="2"/>
    </font>
    <font>
      <b/>
      <i/>
      <sz val="9"/>
      <name val="Segoe UI"/>
      <family val="2"/>
    </font>
    <font>
      <sz val="8"/>
      <name val="Arial"/>
      <family val="2"/>
    </font>
    <font>
      <b/>
      <i/>
      <sz val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166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165" fontId="1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5" fontId="5" fillId="0" borderId="0" xfId="0" applyNumberFormat="1" applyFont="1"/>
    <xf numFmtId="0" fontId="6" fillId="0" borderId="0" xfId="0" applyFont="1"/>
    <xf numFmtId="166" fontId="5" fillId="0" borderId="1" xfId="0" applyNumberFormat="1" applyFont="1" applyBorder="1" applyAlignment="1">
      <alignment horizontal="center" vertical="center"/>
    </xf>
    <xf numFmtId="166" fontId="5" fillId="4" borderId="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6" fontId="5" fillId="4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 applyProtection="1">
      <alignment horizontal="center" vertical="center"/>
      <protection locked="0"/>
    </xf>
    <xf numFmtId="166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6" fontId="5" fillId="0" borderId="6" xfId="0" applyNumberFormat="1" applyFont="1" applyBorder="1" applyAlignment="1" applyProtection="1">
      <alignment horizontal="center" vertical="center" wrapText="1"/>
      <protection locked="0"/>
    </xf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166" fontId="5" fillId="0" borderId="6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7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168" fontId="8" fillId="0" borderId="0" xfId="0" applyNumberFormat="1" applyFont="1" applyAlignment="1">
      <alignment horizontal="center" vertical="center"/>
    </xf>
    <xf numFmtId="166" fontId="1" fillId="3" borderId="1" xfId="0" applyNumberFormat="1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>
      <alignment horizontal="justify" vertical="center" wrapText="1"/>
    </xf>
    <xf numFmtId="0" fontId="1" fillId="3" borderId="5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6" fillId="3" borderId="3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6" fillId="3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opLeftCell="A22" zoomScaleNormal="100" workbookViewId="0">
      <selection activeCell="Q27" sqref="Q27"/>
    </sheetView>
  </sheetViews>
  <sheetFormatPr baseColWidth="10" defaultColWidth="11.42578125" defaultRowHeight="12.75" x14ac:dyDescent="0.2"/>
  <cols>
    <col min="1" max="1" width="10.28515625" customWidth="1"/>
    <col min="2" max="2" width="6.28515625" customWidth="1"/>
    <col min="3" max="3" width="40.7109375" customWidth="1"/>
    <col min="6" max="6" width="11.28515625" customWidth="1"/>
    <col min="7" max="7" width="10.85546875" customWidth="1"/>
    <col min="8" max="15" width="9.28515625" hidden="1" customWidth="1"/>
    <col min="16" max="20" width="9.28515625" customWidth="1"/>
    <col min="21" max="21" width="21.85546875" customWidth="1"/>
    <col min="22" max="24" width="8.85546875" customWidth="1"/>
  </cols>
  <sheetData>
    <row r="1" spans="1:24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1:24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hidden="1" x14ac:dyDescent="0.2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</row>
    <row r="5" spans="1:24" hidden="1" x14ac:dyDescent="0.2">
      <c r="A5" s="44" t="s">
        <v>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hidden="1" x14ac:dyDescent="0.2">
      <c r="A6" s="44" t="s">
        <v>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</row>
    <row r="7" spans="1:24" x14ac:dyDescent="0.2">
      <c r="A7" s="44" t="s">
        <v>6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</row>
    <row r="8" spans="1:24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x14ac:dyDescent="0.2">
      <c r="A9" s="28" t="s">
        <v>7</v>
      </c>
      <c r="B9" s="29">
        <v>171</v>
      </c>
      <c r="C9" s="30" t="s">
        <v>8</v>
      </c>
      <c r="D9" s="3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24" x14ac:dyDescent="0.2">
      <c r="A10" s="28" t="s">
        <v>9</v>
      </c>
      <c r="B10" s="29">
        <v>11</v>
      </c>
      <c r="C10" s="30" t="s">
        <v>10</v>
      </c>
      <c r="D10" s="31"/>
      <c r="E10" s="3"/>
      <c r="F10" s="3"/>
      <c r="G10" s="3"/>
      <c r="H10" s="3"/>
      <c r="I10" s="3"/>
      <c r="J10" s="3"/>
      <c r="K10" s="3"/>
      <c r="L10" s="2"/>
      <c r="M10" s="2"/>
      <c r="N10" s="2"/>
      <c r="O10" s="2"/>
      <c r="P10" s="2"/>
      <c r="Q10" s="2"/>
    </row>
    <row r="11" spans="1:24" x14ac:dyDescent="0.2">
      <c r="A11" s="28" t="s">
        <v>11</v>
      </c>
      <c r="B11" s="29">
        <v>1</v>
      </c>
      <c r="C11" s="30" t="s">
        <v>12</v>
      </c>
      <c r="D11" s="31"/>
      <c r="E11" s="3"/>
      <c r="F11" s="3"/>
      <c r="G11" s="3"/>
      <c r="H11" s="3"/>
      <c r="I11" s="3"/>
      <c r="J11" s="3"/>
      <c r="K11" s="3"/>
      <c r="L11" s="2"/>
      <c r="M11" s="2"/>
      <c r="N11" s="2"/>
      <c r="O11" s="2"/>
      <c r="P11" s="2"/>
      <c r="Q11" s="2"/>
    </row>
    <row r="12" spans="1:24" x14ac:dyDescent="0.2">
      <c r="A12" s="28" t="s">
        <v>13</v>
      </c>
      <c r="B12" s="32">
        <v>21</v>
      </c>
      <c r="C12" s="30" t="s">
        <v>14</v>
      </c>
      <c r="D12" s="31"/>
      <c r="E12" s="3"/>
      <c r="F12" s="3"/>
      <c r="G12" s="3"/>
      <c r="H12" s="3"/>
      <c r="I12" s="3"/>
      <c r="J12" s="3"/>
      <c r="K12" s="3"/>
      <c r="L12" s="2"/>
      <c r="M12" s="2"/>
      <c r="N12" s="2"/>
      <c r="O12" s="2"/>
      <c r="P12" s="2"/>
      <c r="Q12" s="2"/>
    </row>
    <row r="13" spans="1:24" x14ac:dyDescent="0.2">
      <c r="A13" s="28" t="s">
        <v>15</v>
      </c>
      <c r="B13" s="29">
        <v>1</v>
      </c>
      <c r="C13" s="30" t="s">
        <v>16</v>
      </c>
      <c r="D13" s="31"/>
      <c r="E13" s="3"/>
      <c r="F13" s="3"/>
      <c r="G13" s="3"/>
      <c r="H13" s="3"/>
      <c r="I13" s="3"/>
      <c r="J13" s="3"/>
      <c r="K13" s="3"/>
      <c r="L13" s="2"/>
      <c r="M13" s="2"/>
      <c r="N13" s="2"/>
      <c r="O13" s="2"/>
      <c r="P13" s="2"/>
      <c r="Q13" s="2"/>
    </row>
    <row r="14" spans="1:24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2"/>
      <c r="M14" s="2"/>
      <c r="N14" s="2"/>
      <c r="O14" s="2"/>
      <c r="P14" s="2"/>
      <c r="Q14" s="2"/>
      <c r="U14" s="23"/>
      <c r="W14" s="53" t="s">
        <v>17</v>
      </c>
      <c r="X14" s="54"/>
    </row>
    <row r="15" spans="1:24" x14ac:dyDescent="0.2">
      <c r="A15" s="52" t="s">
        <v>18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</row>
    <row r="16" spans="1:24" ht="25.5" customHeight="1" x14ac:dyDescent="0.2">
      <c r="A16" s="43" t="s">
        <v>19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</row>
    <row r="17" spans="1:24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24" ht="12.75" customHeight="1" x14ac:dyDescent="0.2">
      <c r="A18" s="38" t="s">
        <v>20</v>
      </c>
      <c r="B18" s="39"/>
      <c r="C18" s="40"/>
      <c r="D18" s="41" t="s">
        <v>21</v>
      </c>
      <c r="E18" s="41" t="s">
        <v>22</v>
      </c>
      <c r="F18" s="49" t="s">
        <v>23</v>
      </c>
      <c r="G18" s="51"/>
      <c r="H18" s="49" t="s">
        <v>24</v>
      </c>
      <c r="I18" s="51"/>
      <c r="J18" s="38" t="s">
        <v>25</v>
      </c>
      <c r="K18" s="40"/>
      <c r="L18" s="38" t="s">
        <v>26</v>
      </c>
      <c r="M18" s="40"/>
      <c r="N18" s="38" t="s">
        <v>27</v>
      </c>
      <c r="O18" s="40"/>
      <c r="P18" s="38" t="s">
        <v>28</v>
      </c>
      <c r="Q18" s="40"/>
      <c r="R18" s="37" t="s">
        <v>29</v>
      </c>
      <c r="S18" s="37"/>
      <c r="T18" s="37"/>
      <c r="U18" s="48" t="s">
        <v>30</v>
      </c>
      <c r="V18" s="49" t="s">
        <v>31</v>
      </c>
      <c r="W18" s="50"/>
      <c r="X18" s="51"/>
    </row>
    <row r="19" spans="1:24" ht="24" x14ac:dyDescent="0.2">
      <c r="A19" s="24" t="s">
        <v>32</v>
      </c>
      <c r="B19" s="37" t="s">
        <v>33</v>
      </c>
      <c r="C19" s="37"/>
      <c r="D19" s="42"/>
      <c r="E19" s="42"/>
      <c r="F19" s="25" t="s">
        <v>34</v>
      </c>
      <c r="G19" s="25" t="s">
        <v>35</v>
      </c>
      <c r="H19" s="25" t="s">
        <v>36</v>
      </c>
      <c r="I19" s="25" t="s">
        <v>37</v>
      </c>
      <c r="J19" s="5" t="s">
        <v>38</v>
      </c>
      <c r="K19" s="5" t="s">
        <v>39</v>
      </c>
      <c r="L19" s="5" t="s">
        <v>38</v>
      </c>
      <c r="M19" s="5" t="s">
        <v>39</v>
      </c>
      <c r="N19" s="5" t="s">
        <v>38</v>
      </c>
      <c r="O19" s="5" t="s">
        <v>39</v>
      </c>
      <c r="P19" s="5" t="s">
        <v>38</v>
      </c>
      <c r="Q19" s="5" t="s">
        <v>39</v>
      </c>
      <c r="R19" s="5" t="s">
        <v>38</v>
      </c>
      <c r="S19" s="5" t="s">
        <v>39</v>
      </c>
      <c r="T19" s="5" t="s">
        <v>40</v>
      </c>
      <c r="U19" s="48"/>
      <c r="V19" s="25" t="s">
        <v>41</v>
      </c>
      <c r="W19" s="25" t="s">
        <v>42</v>
      </c>
      <c r="X19" s="25" t="s">
        <v>43</v>
      </c>
    </row>
    <row r="20" spans="1:24" ht="45" customHeight="1" x14ac:dyDescent="0.2">
      <c r="A20" s="18">
        <v>1</v>
      </c>
      <c r="B20" s="34" t="s">
        <v>44</v>
      </c>
      <c r="C20" s="35"/>
      <c r="D20" s="19" t="s">
        <v>45</v>
      </c>
      <c r="E20" s="19">
        <v>20</v>
      </c>
      <c r="F20" s="8">
        <f t="shared" ref="F20:F27" si="0">$F$29*E20/100</f>
        <v>0</v>
      </c>
      <c r="G20" s="8">
        <f>$G$29*E20/100</f>
        <v>0</v>
      </c>
      <c r="H20" s="1">
        <f>R20</f>
        <v>365</v>
      </c>
      <c r="I20" s="1">
        <f>S20</f>
        <v>365</v>
      </c>
      <c r="J20" s="18">
        <v>90</v>
      </c>
      <c r="K20" s="17">
        <v>90</v>
      </c>
      <c r="L20" s="18">
        <v>91</v>
      </c>
      <c r="M20" s="1">
        <v>91</v>
      </c>
      <c r="N20" s="33">
        <v>92</v>
      </c>
      <c r="O20" s="1">
        <v>92</v>
      </c>
      <c r="P20" s="18">
        <v>92</v>
      </c>
      <c r="Q20" s="1">
        <v>92</v>
      </c>
      <c r="R20" s="14">
        <f>J20+L20+N20+P20</f>
        <v>365</v>
      </c>
      <c r="S20" s="14">
        <f>K20+M20+O20+Q20</f>
        <v>365</v>
      </c>
      <c r="T20" s="14">
        <f>S20-R20</f>
        <v>0</v>
      </c>
      <c r="U20" s="20"/>
      <c r="V20" s="13"/>
      <c r="W20" s="13"/>
      <c r="X20" s="13"/>
    </row>
    <row r="21" spans="1:24" ht="45" customHeight="1" x14ac:dyDescent="0.2">
      <c r="A21" s="18">
        <v>2</v>
      </c>
      <c r="B21" s="34" t="s">
        <v>46</v>
      </c>
      <c r="C21" s="35"/>
      <c r="D21" s="19" t="s">
        <v>47</v>
      </c>
      <c r="E21" s="19">
        <v>10</v>
      </c>
      <c r="F21" s="8">
        <f t="shared" si="0"/>
        <v>0</v>
      </c>
      <c r="G21" s="8">
        <f t="shared" ref="G21:G27" si="1">$G$29*E21/100</f>
        <v>0</v>
      </c>
      <c r="H21" s="1">
        <f t="shared" ref="H21:H28" si="2">R21</f>
        <v>365</v>
      </c>
      <c r="I21" s="1">
        <f t="shared" ref="I21:I28" si="3">S21</f>
        <v>365</v>
      </c>
      <c r="J21" s="18">
        <v>90</v>
      </c>
      <c r="K21" s="17">
        <v>90</v>
      </c>
      <c r="L21" s="18">
        <v>91</v>
      </c>
      <c r="M21" s="1">
        <v>91</v>
      </c>
      <c r="N21" s="33">
        <v>92</v>
      </c>
      <c r="O21" s="1">
        <v>92</v>
      </c>
      <c r="P21" s="18">
        <v>92</v>
      </c>
      <c r="Q21" s="1">
        <v>92</v>
      </c>
      <c r="R21" s="14">
        <f t="shared" ref="R21:S28" si="4">J21+L21+N21+P21</f>
        <v>365</v>
      </c>
      <c r="S21" s="14">
        <f t="shared" si="4"/>
        <v>365</v>
      </c>
      <c r="T21" s="14">
        <f t="shared" ref="T21:T28" si="5">S21-R21</f>
        <v>0</v>
      </c>
      <c r="U21" s="20"/>
      <c r="V21" s="13"/>
      <c r="W21" s="13"/>
      <c r="X21" s="13"/>
    </row>
    <row r="22" spans="1:24" ht="45" customHeight="1" x14ac:dyDescent="0.2">
      <c r="A22" s="18">
        <v>3</v>
      </c>
      <c r="B22" s="34" t="s">
        <v>48</v>
      </c>
      <c r="C22" s="35"/>
      <c r="D22" s="19" t="s">
        <v>49</v>
      </c>
      <c r="E22" s="19">
        <v>10</v>
      </c>
      <c r="F22" s="8">
        <f t="shared" si="0"/>
        <v>0</v>
      </c>
      <c r="G22" s="8">
        <f t="shared" si="1"/>
        <v>0</v>
      </c>
      <c r="H22" s="1">
        <f t="shared" si="2"/>
        <v>365</v>
      </c>
      <c r="I22" s="1">
        <f t="shared" si="3"/>
        <v>365</v>
      </c>
      <c r="J22" s="18">
        <v>90</v>
      </c>
      <c r="K22" s="17">
        <v>90</v>
      </c>
      <c r="L22" s="18">
        <v>91</v>
      </c>
      <c r="M22" s="1">
        <v>91</v>
      </c>
      <c r="N22" s="33">
        <v>92</v>
      </c>
      <c r="O22" s="1">
        <v>92</v>
      </c>
      <c r="P22" s="18">
        <v>92</v>
      </c>
      <c r="Q22" s="1">
        <v>92</v>
      </c>
      <c r="R22" s="14">
        <f t="shared" si="4"/>
        <v>365</v>
      </c>
      <c r="S22" s="14">
        <f t="shared" si="4"/>
        <v>365</v>
      </c>
      <c r="T22" s="14">
        <f t="shared" si="5"/>
        <v>0</v>
      </c>
      <c r="U22" s="22"/>
      <c r="V22" s="13"/>
      <c r="W22" s="13"/>
      <c r="X22" s="13"/>
    </row>
    <row r="23" spans="1:24" ht="54" customHeight="1" x14ac:dyDescent="0.2">
      <c r="A23" s="18">
        <v>4</v>
      </c>
      <c r="B23" s="34" t="s">
        <v>50</v>
      </c>
      <c r="C23" s="35"/>
      <c r="D23" s="19" t="s">
        <v>51</v>
      </c>
      <c r="E23" s="19">
        <v>10</v>
      </c>
      <c r="F23" s="8">
        <f t="shared" si="0"/>
        <v>0</v>
      </c>
      <c r="G23" s="8">
        <f t="shared" si="1"/>
        <v>0</v>
      </c>
      <c r="H23" s="1">
        <f t="shared" si="2"/>
        <v>12</v>
      </c>
      <c r="I23" s="1">
        <f t="shared" si="3"/>
        <v>6</v>
      </c>
      <c r="J23" s="18">
        <v>3</v>
      </c>
      <c r="K23" s="17">
        <v>3</v>
      </c>
      <c r="L23" s="18">
        <v>3</v>
      </c>
      <c r="M23" s="1"/>
      <c r="N23" s="33">
        <v>3</v>
      </c>
      <c r="O23" s="1">
        <v>3</v>
      </c>
      <c r="P23" s="18">
        <v>3</v>
      </c>
      <c r="Q23" s="1">
        <v>0</v>
      </c>
      <c r="R23" s="14">
        <f t="shared" si="4"/>
        <v>12</v>
      </c>
      <c r="S23" s="14">
        <f t="shared" si="4"/>
        <v>6</v>
      </c>
      <c r="T23" s="14">
        <f t="shared" si="5"/>
        <v>-6</v>
      </c>
      <c r="U23" s="22" t="s">
        <v>76</v>
      </c>
      <c r="V23" s="13"/>
      <c r="W23" s="13"/>
      <c r="X23" s="13"/>
    </row>
    <row r="24" spans="1:24" ht="45" customHeight="1" x14ac:dyDescent="0.2">
      <c r="A24" s="18">
        <v>5</v>
      </c>
      <c r="B24" s="34" t="s">
        <v>52</v>
      </c>
      <c r="C24" s="35"/>
      <c r="D24" s="19" t="s">
        <v>51</v>
      </c>
      <c r="E24" s="19">
        <v>10</v>
      </c>
      <c r="F24" s="8">
        <f t="shared" si="0"/>
        <v>0</v>
      </c>
      <c r="G24" s="8">
        <f t="shared" si="1"/>
        <v>0</v>
      </c>
      <c r="H24" s="1">
        <f t="shared" si="2"/>
        <v>12</v>
      </c>
      <c r="I24" s="1">
        <f t="shared" si="3"/>
        <v>12</v>
      </c>
      <c r="J24" s="18">
        <v>3</v>
      </c>
      <c r="K24" s="17">
        <v>3</v>
      </c>
      <c r="L24" s="18">
        <v>3</v>
      </c>
      <c r="M24" s="1">
        <v>3</v>
      </c>
      <c r="N24" s="33">
        <v>3</v>
      </c>
      <c r="O24" s="1">
        <v>3</v>
      </c>
      <c r="P24" s="18">
        <v>3</v>
      </c>
      <c r="Q24" s="1">
        <v>3</v>
      </c>
      <c r="R24" s="14">
        <f t="shared" si="4"/>
        <v>12</v>
      </c>
      <c r="S24" s="14">
        <f t="shared" si="4"/>
        <v>12</v>
      </c>
      <c r="T24" s="14">
        <f t="shared" si="5"/>
        <v>0</v>
      </c>
      <c r="U24" s="22" t="s">
        <v>77</v>
      </c>
      <c r="V24" s="15"/>
      <c r="W24" s="15"/>
      <c r="X24" s="15"/>
    </row>
    <row r="25" spans="1:24" ht="45" customHeight="1" x14ac:dyDescent="0.2">
      <c r="A25" s="18">
        <v>6</v>
      </c>
      <c r="B25" s="34" t="s">
        <v>53</v>
      </c>
      <c r="C25" s="35"/>
      <c r="D25" s="19" t="s">
        <v>54</v>
      </c>
      <c r="E25" s="19">
        <v>20</v>
      </c>
      <c r="F25" s="8">
        <f t="shared" si="0"/>
        <v>0</v>
      </c>
      <c r="G25" s="8">
        <f t="shared" si="1"/>
        <v>0</v>
      </c>
      <c r="H25" s="1">
        <f t="shared" si="2"/>
        <v>12</v>
      </c>
      <c r="I25" s="1">
        <f t="shared" si="3"/>
        <v>12</v>
      </c>
      <c r="J25" s="18">
        <v>3</v>
      </c>
      <c r="K25" s="17">
        <v>3</v>
      </c>
      <c r="L25" s="18">
        <v>3</v>
      </c>
      <c r="M25" s="1">
        <v>3</v>
      </c>
      <c r="N25" s="33">
        <v>3</v>
      </c>
      <c r="O25" s="1">
        <v>3</v>
      </c>
      <c r="P25" s="18">
        <v>3</v>
      </c>
      <c r="Q25" s="1">
        <v>3</v>
      </c>
      <c r="R25" s="14">
        <f t="shared" si="4"/>
        <v>12</v>
      </c>
      <c r="S25" s="14">
        <f t="shared" si="4"/>
        <v>12</v>
      </c>
      <c r="T25" s="14">
        <f t="shared" si="5"/>
        <v>0</v>
      </c>
      <c r="U25" s="20"/>
      <c r="V25" s="15"/>
      <c r="W25" s="15"/>
      <c r="X25" s="15"/>
    </row>
    <row r="26" spans="1:24" ht="45" customHeight="1" x14ac:dyDescent="0.2">
      <c r="A26" s="18">
        <v>7</v>
      </c>
      <c r="B26" s="34" t="s">
        <v>55</v>
      </c>
      <c r="C26" s="35"/>
      <c r="D26" s="19" t="s">
        <v>45</v>
      </c>
      <c r="E26" s="19">
        <v>10</v>
      </c>
      <c r="F26" s="8">
        <f t="shared" si="0"/>
        <v>0</v>
      </c>
      <c r="G26" s="8">
        <f t="shared" si="1"/>
        <v>0</v>
      </c>
      <c r="H26" s="1">
        <f t="shared" si="2"/>
        <v>12</v>
      </c>
      <c r="I26" s="1">
        <f t="shared" si="3"/>
        <v>12</v>
      </c>
      <c r="J26" s="18">
        <v>3</v>
      </c>
      <c r="K26" s="17">
        <v>3</v>
      </c>
      <c r="L26" s="18">
        <v>3</v>
      </c>
      <c r="M26" s="1">
        <v>3</v>
      </c>
      <c r="N26" s="33">
        <v>3</v>
      </c>
      <c r="O26" s="1">
        <v>3</v>
      </c>
      <c r="P26" s="18">
        <v>3</v>
      </c>
      <c r="Q26" s="1">
        <v>3</v>
      </c>
      <c r="R26" s="14">
        <f t="shared" si="4"/>
        <v>12</v>
      </c>
      <c r="S26" s="14">
        <f t="shared" si="4"/>
        <v>12</v>
      </c>
      <c r="T26" s="14">
        <f t="shared" si="5"/>
        <v>0</v>
      </c>
      <c r="U26" s="20"/>
      <c r="V26" s="15"/>
      <c r="W26" s="15"/>
      <c r="X26" s="15"/>
    </row>
    <row r="27" spans="1:24" ht="45" customHeight="1" x14ac:dyDescent="0.2">
      <c r="A27" s="18">
        <v>8</v>
      </c>
      <c r="B27" s="34" t="s">
        <v>56</v>
      </c>
      <c r="C27" s="35"/>
      <c r="D27" s="19" t="s">
        <v>51</v>
      </c>
      <c r="E27" s="19">
        <v>10</v>
      </c>
      <c r="F27" s="8">
        <f t="shared" si="0"/>
        <v>0</v>
      </c>
      <c r="G27" s="8">
        <f t="shared" si="1"/>
        <v>0</v>
      </c>
      <c r="H27" s="1">
        <f t="shared" si="2"/>
        <v>12</v>
      </c>
      <c r="I27" s="1">
        <f t="shared" si="3"/>
        <v>12</v>
      </c>
      <c r="J27" s="18">
        <v>3</v>
      </c>
      <c r="K27" s="17">
        <v>3</v>
      </c>
      <c r="L27" s="18">
        <v>3</v>
      </c>
      <c r="M27" s="1">
        <v>3</v>
      </c>
      <c r="N27" s="33">
        <v>3</v>
      </c>
      <c r="O27" s="1">
        <v>3</v>
      </c>
      <c r="P27" s="18">
        <v>3</v>
      </c>
      <c r="Q27" s="1">
        <v>3</v>
      </c>
      <c r="R27" s="14">
        <f t="shared" si="4"/>
        <v>12</v>
      </c>
      <c r="S27" s="14">
        <f t="shared" si="4"/>
        <v>12</v>
      </c>
      <c r="T27" s="14">
        <f t="shared" si="5"/>
        <v>0</v>
      </c>
      <c r="U27" s="20"/>
      <c r="V27" s="15"/>
      <c r="W27" s="15"/>
      <c r="X27" s="15"/>
    </row>
    <row r="28" spans="1:24" ht="45" customHeight="1" x14ac:dyDescent="0.2">
      <c r="A28" s="18"/>
      <c r="B28" s="34"/>
      <c r="C28" s="35"/>
      <c r="D28" s="19"/>
      <c r="E28" s="19"/>
      <c r="F28" s="8"/>
      <c r="G28" s="4"/>
      <c r="H28" s="1">
        <f t="shared" si="2"/>
        <v>0</v>
      </c>
      <c r="I28" s="1">
        <f t="shared" si="3"/>
        <v>0</v>
      </c>
      <c r="J28" s="18"/>
      <c r="K28" s="17"/>
      <c r="L28" s="18"/>
      <c r="M28" s="1"/>
      <c r="N28" s="18"/>
      <c r="O28" s="1"/>
      <c r="P28" s="18"/>
      <c r="Q28" s="1"/>
      <c r="R28" s="14">
        <f t="shared" si="4"/>
        <v>0</v>
      </c>
      <c r="S28" s="14">
        <f t="shared" si="4"/>
        <v>0</v>
      </c>
      <c r="T28" s="14">
        <f t="shared" si="5"/>
        <v>0</v>
      </c>
      <c r="U28" s="21"/>
      <c r="V28" s="15"/>
      <c r="W28" s="15"/>
      <c r="X28" s="15"/>
    </row>
    <row r="29" spans="1:24" s="6" customFormat="1" ht="36.75" customHeight="1" x14ac:dyDescent="0.2">
      <c r="A29" s="45" t="s">
        <v>57</v>
      </c>
      <c r="B29" s="46"/>
      <c r="C29" s="47"/>
      <c r="D29" s="9"/>
      <c r="E29" s="9">
        <f>SUM(E20:E28)</f>
        <v>100</v>
      </c>
      <c r="F29" s="26"/>
      <c r="G29" s="26"/>
      <c r="H29" s="9">
        <f t="shared" ref="H29:Q29" si="6">SUM(H20:H28)</f>
        <v>1155</v>
      </c>
      <c r="I29" s="9">
        <f t="shared" si="6"/>
        <v>1149</v>
      </c>
      <c r="J29" s="9">
        <f t="shared" si="6"/>
        <v>285</v>
      </c>
      <c r="K29" s="9">
        <f t="shared" si="6"/>
        <v>285</v>
      </c>
      <c r="L29" s="9">
        <f t="shared" si="6"/>
        <v>288</v>
      </c>
      <c r="M29" s="9">
        <f t="shared" si="6"/>
        <v>285</v>
      </c>
      <c r="N29" s="9">
        <f t="shared" si="6"/>
        <v>291</v>
      </c>
      <c r="O29" s="9">
        <f t="shared" si="6"/>
        <v>291</v>
      </c>
      <c r="P29" s="9">
        <f t="shared" si="6"/>
        <v>291</v>
      </c>
      <c r="Q29" s="9">
        <f t="shared" si="6"/>
        <v>288</v>
      </c>
      <c r="R29" s="16">
        <f t="shared" ref="R29" si="7">J29+L29+N29+P29</f>
        <v>1155</v>
      </c>
      <c r="S29" s="16">
        <f t="shared" ref="S29" si="8">K29+M29+O29+Q29</f>
        <v>1149</v>
      </c>
      <c r="T29" s="16">
        <f t="shared" ref="T29" si="9">S29-R29</f>
        <v>-6</v>
      </c>
      <c r="U29" s="16"/>
      <c r="V29" s="15"/>
      <c r="W29" s="15"/>
      <c r="X29" s="15"/>
    </row>
    <row r="30" spans="1:24" s="7" customFormat="1" ht="14.25" customHeight="1" x14ac:dyDescent="0.2">
      <c r="F30" s="11"/>
    </row>
    <row r="31" spans="1:24" s="7" customFormat="1" ht="14.25" customHeight="1" x14ac:dyDescent="0.2">
      <c r="B31" s="12" t="s">
        <v>58</v>
      </c>
      <c r="F31" s="11"/>
      <c r="H31" s="7" t="s">
        <v>59</v>
      </c>
    </row>
  </sheetData>
  <sheetProtection insertRows="0" deleteRows="0"/>
  <mergeCells count="33">
    <mergeCell ref="A7:X7"/>
    <mergeCell ref="R18:T18"/>
    <mergeCell ref="U18:U19"/>
    <mergeCell ref="V18:X18"/>
    <mergeCell ref="A15:X15"/>
    <mergeCell ref="E18:E19"/>
    <mergeCell ref="F18:G18"/>
    <mergeCell ref="H18:I18"/>
    <mergeCell ref="J18:K18"/>
    <mergeCell ref="L18:M18"/>
    <mergeCell ref="W14:X14"/>
    <mergeCell ref="A29:C29"/>
    <mergeCell ref="B28:C28"/>
    <mergeCell ref="B25:C25"/>
    <mergeCell ref="B27:C27"/>
    <mergeCell ref="B22:C22"/>
    <mergeCell ref="B23:C23"/>
    <mergeCell ref="B21:C21"/>
    <mergeCell ref="A3:X3"/>
    <mergeCell ref="A2:X2"/>
    <mergeCell ref="A1:X1"/>
    <mergeCell ref="B26:C26"/>
    <mergeCell ref="B24:C24"/>
    <mergeCell ref="B20:C20"/>
    <mergeCell ref="B19:C19"/>
    <mergeCell ref="A18:C18"/>
    <mergeCell ref="D18:D19"/>
    <mergeCell ref="P18:Q18"/>
    <mergeCell ref="N18:O18"/>
    <mergeCell ref="A16:X16"/>
    <mergeCell ref="A4:X4"/>
    <mergeCell ref="A5:X5"/>
    <mergeCell ref="A6:X6"/>
  </mergeCells>
  <phoneticPr fontId="3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abSelected="1" topLeftCell="A10" zoomScale="90" workbookViewId="0">
      <selection activeCell="U25" sqref="U25"/>
    </sheetView>
  </sheetViews>
  <sheetFormatPr baseColWidth="10" defaultColWidth="11.42578125" defaultRowHeight="12.75" x14ac:dyDescent="0.2"/>
  <cols>
    <col min="1" max="1" width="10.5703125" customWidth="1"/>
    <col min="2" max="2" width="8.28515625" customWidth="1"/>
    <col min="3" max="3" width="40.7109375" customWidth="1"/>
    <col min="6" max="6" width="14.42578125" customWidth="1"/>
    <col min="7" max="7" width="12.7109375" customWidth="1"/>
    <col min="8" max="15" width="9.28515625" hidden="1" customWidth="1"/>
    <col min="16" max="20" width="9.28515625" customWidth="1"/>
    <col min="21" max="21" width="22.7109375" customWidth="1"/>
    <col min="22" max="24" width="8.85546875" customWidth="1"/>
  </cols>
  <sheetData>
    <row r="1" spans="1:24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1:24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hidden="1" x14ac:dyDescent="0.2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</row>
    <row r="5" spans="1:24" hidden="1" x14ac:dyDescent="0.2">
      <c r="A5" s="44" t="s">
        <v>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hidden="1" x14ac:dyDescent="0.2">
      <c r="A6" s="44" t="s">
        <v>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</row>
    <row r="7" spans="1:24" x14ac:dyDescent="0.2">
      <c r="A7" s="44" t="s">
        <v>6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</row>
    <row r="8" spans="1:24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x14ac:dyDescent="0.2">
      <c r="A9" s="28" t="s">
        <v>7</v>
      </c>
      <c r="B9" s="29">
        <v>171</v>
      </c>
      <c r="C9" s="30" t="s">
        <v>8</v>
      </c>
      <c r="D9" s="3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24" x14ac:dyDescent="0.2">
      <c r="A10" s="28" t="s">
        <v>9</v>
      </c>
      <c r="B10" s="29">
        <v>11</v>
      </c>
      <c r="C10" s="30" t="s">
        <v>10</v>
      </c>
      <c r="D10" s="31"/>
      <c r="E10" s="3"/>
      <c r="F10" s="3"/>
      <c r="G10" s="3"/>
      <c r="H10" s="3"/>
      <c r="I10" s="3"/>
      <c r="J10" s="3"/>
      <c r="K10" s="3"/>
      <c r="L10" s="2"/>
      <c r="M10" s="2"/>
      <c r="N10" s="2"/>
      <c r="O10" s="2"/>
      <c r="P10" s="2"/>
      <c r="Q10" s="2"/>
    </row>
    <row r="11" spans="1:24" x14ac:dyDescent="0.2">
      <c r="A11" s="28" t="s">
        <v>11</v>
      </c>
      <c r="B11" s="29">
        <v>2</v>
      </c>
      <c r="C11" s="30" t="s">
        <v>60</v>
      </c>
      <c r="D11" s="31"/>
      <c r="E11" s="3"/>
      <c r="F11" s="3"/>
      <c r="G11" s="3"/>
      <c r="H11" s="3"/>
      <c r="I11" s="3"/>
      <c r="J11" s="3"/>
      <c r="K11" s="3"/>
      <c r="L11" s="2"/>
      <c r="M11" s="2"/>
      <c r="N11" s="2"/>
      <c r="O11" s="2"/>
      <c r="P11" s="2"/>
      <c r="Q11" s="2"/>
    </row>
    <row r="12" spans="1:24" x14ac:dyDescent="0.2">
      <c r="A12" s="28" t="s">
        <v>13</v>
      </c>
      <c r="B12" s="32">
        <v>22</v>
      </c>
      <c r="C12" s="30" t="s">
        <v>61</v>
      </c>
      <c r="D12" s="31"/>
      <c r="E12" s="3"/>
      <c r="F12" s="3"/>
      <c r="G12" s="3"/>
      <c r="H12" s="3"/>
      <c r="I12" s="3"/>
      <c r="J12" s="3"/>
      <c r="K12" s="3"/>
      <c r="L12" s="2"/>
      <c r="M12" s="2"/>
      <c r="N12" s="2"/>
      <c r="O12" s="2"/>
      <c r="P12" s="2"/>
      <c r="Q12" s="2"/>
    </row>
    <row r="13" spans="1:24" x14ac:dyDescent="0.2">
      <c r="A13" s="28" t="s">
        <v>15</v>
      </c>
      <c r="B13" s="29">
        <v>4</v>
      </c>
      <c r="C13" s="30" t="s">
        <v>62</v>
      </c>
      <c r="D13" s="31"/>
      <c r="E13" s="3"/>
      <c r="F13" s="3"/>
      <c r="G13" s="3"/>
      <c r="H13" s="3"/>
      <c r="I13" s="3"/>
      <c r="J13" s="3"/>
      <c r="K13" s="3"/>
      <c r="L13" s="2"/>
      <c r="M13" s="2"/>
      <c r="N13" s="2"/>
      <c r="O13" s="2"/>
      <c r="P13" s="2"/>
      <c r="Q13" s="2"/>
      <c r="W13" s="53" t="s">
        <v>17</v>
      </c>
      <c r="X13" s="54"/>
    </row>
    <row r="14" spans="1:24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2"/>
      <c r="M14" s="2"/>
      <c r="N14" s="2"/>
      <c r="O14" s="2"/>
      <c r="P14" s="2"/>
      <c r="Q14" s="2"/>
      <c r="U14" s="23"/>
      <c r="W14" s="54"/>
      <c r="X14" s="54"/>
    </row>
    <row r="15" spans="1:24" x14ac:dyDescent="0.2">
      <c r="A15" s="52" t="s">
        <v>18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</row>
    <row r="16" spans="1:24" ht="25.5" customHeight="1" x14ac:dyDescent="0.2">
      <c r="A16" s="43" t="s">
        <v>63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</row>
    <row r="17" spans="1:24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24" ht="12.75" customHeight="1" x14ac:dyDescent="0.2">
      <c r="A18" s="38" t="s">
        <v>20</v>
      </c>
      <c r="B18" s="39"/>
      <c r="C18" s="40"/>
      <c r="D18" s="41" t="s">
        <v>21</v>
      </c>
      <c r="E18" s="41" t="s">
        <v>22</v>
      </c>
      <c r="F18" s="49" t="s">
        <v>23</v>
      </c>
      <c r="G18" s="51"/>
      <c r="H18" s="49" t="s">
        <v>24</v>
      </c>
      <c r="I18" s="51"/>
      <c r="J18" s="38" t="s">
        <v>25</v>
      </c>
      <c r="K18" s="40"/>
      <c r="L18" s="38" t="s">
        <v>26</v>
      </c>
      <c r="M18" s="40"/>
      <c r="N18" s="38" t="s">
        <v>27</v>
      </c>
      <c r="O18" s="40"/>
      <c r="P18" s="38" t="s">
        <v>28</v>
      </c>
      <c r="Q18" s="40"/>
      <c r="R18" s="37" t="s">
        <v>29</v>
      </c>
      <c r="S18" s="37"/>
      <c r="T18" s="37"/>
      <c r="U18" s="48" t="s">
        <v>30</v>
      </c>
      <c r="V18" s="49" t="s">
        <v>31</v>
      </c>
      <c r="W18" s="50"/>
      <c r="X18" s="51"/>
    </row>
    <row r="19" spans="1:24" ht="24" x14ac:dyDescent="0.2">
      <c r="A19" s="24" t="s">
        <v>32</v>
      </c>
      <c r="B19" s="37" t="s">
        <v>33</v>
      </c>
      <c r="C19" s="37"/>
      <c r="D19" s="42"/>
      <c r="E19" s="42"/>
      <c r="F19" s="25" t="s">
        <v>34</v>
      </c>
      <c r="G19" s="25" t="s">
        <v>35</v>
      </c>
      <c r="H19" s="25" t="s">
        <v>36</v>
      </c>
      <c r="I19" s="25" t="s">
        <v>37</v>
      </c>
      <c r="J19" s="5" t="s">
        <v>38</v>
      </c>
      <c r="K19" s="5" t="s">
        <v>39</v>
      </c>
      <c r="L19" s="5" t="s">
        <v>38</v>
      </c>
      <c r="M19" s="5" t="s">
        <v>39</v>
      </c>
      <c r="N19" s="5" t="s">
        <v>38</v>
      </c>
      <c r="O19" s="5" t="s">
        <v>39</v>
      </c>
      <c r="P19" s="5" t="s">
        <v>38</v>
      </c>
      <c r="Q19" s="5" t="s">
        <v>39</v>
      </c>
      <c r="R19" s="5" t="s">
        <v>38</v>
      </c>
      <c r="S19" s="5" t="s">
        <v>39</v>
      </c>
      <c r="T19" s="5" t="s">
        <v>40</v>
      </c>
      <c r="U19" s="48"/>
      <c r="V19" s="25" t="s">
        <v>41</v>
      </c>
      <c r="W19" s="25" t="s">
        <v>42</v>
      </c>
      <c r="X19" s="25" t="s">
        <v>43</v>
      </c>
    </row>
    <row r="20" spans="1:24" ht="56.25" customHeight="1" x14ac:dyDescent="0.2">
      <c r="A20" s="18">
        <v>1</v>
      </c>
      <c r="B20" s="34" t="s">
        <v>64</v>
      </c>
      <c r="C20" s="35"/>
      <c r="D20" s="19" t="s">
        <v>65</v>
      </c>
      <c r="E20" s="19">
        <v>30</v>
      </c>
      <c r="F20" s="8">
        <f>$F$26*E20/100</f>
        <v>0</v>
      </c>
      <c r="G20" s="8">
        <f>$G$26*E20/100</f>
        <v>0</v>
      </c>
      <c r="H20" s="1">
        <f t="shared" ref="H20:I20" si="0">J20+L20+N20+P20</f>
        <v>365</v>
      </c>
      <c r="I20" s="1">
        <f t="shared" si="0"/>
        <v>365</v>
      </c>
      <c r="J20" s="18">
        <v>90</v>
      </c>
      <c r="K20" s="17">
        <v>90</v>
      </c>
      <c r="L20" s="18">
        <v>91</v>
      </c>
      <c r="M20" s="1">
        <v>91</v>
      </c>
      <c r="N20" s="33">
        <v>92</v>
      </c>
      <c r="O20" s="1">
        <v>92</v>
      </c>
      <c r="P20" s="18">
        <v>92</v>
      </c>
      <c r="Q20" s="1">
        <v>92</v>
      </c>
      <c r="R20" s="14">
        <f>J20+L20+N20+P20</f>
        <v>365</v>
      </c>
      <c r="S20" s="14">
        <f>K20+M20+O20+Q20</f>
        <v>365</v>
      </c>
      <c r="T20" s="14">
        <f>S20-R20</f>
        <v>0</v>
      </c>
      <c r="U20" s="20"/>
      <c r="V20" s="13"/>
      <c r="W20" s="13"/>
      <c r="X20" s="13"/>
    </row>
    <row r="21" spans="1:24" ht="56.25" customHeight="1" x14ac:dyDescent="0.2">
      <c r="A21" s="18">
        <v>2</v>
      </c>
      <c r="B21" s="34" t="s">
        <v>66</v>
      </c>
      <c r="C21" s="35"/>
      <c r="D21" s="19" t="s">
        <v>51</v>
      </c>
      <c r="E21" s="19">
        <v>20</v>
      </c>
      <c r="F21" s="8">
        <f>$F$26*E21/100</f>
        <v>0</v>
      </c>
      <c r="G21" s="8">
        <f t="shared" ref="G21:G24" si="1">$G$26*E21/100</f>
        <v>0</v>
      </c>
      <c r="H21" s="1">
        <f t="shared" ref="H21:H25" si="2">J21+L21+N21+P21</f>
        <v>12</v>
      </c>
      <c r="I21" s="1">
        <f t="shared" ref="I21:I25" si="3">K21+M21+O21+Q21</f>
        <v>12</v>
      </c>
      <c r="J21" s="18">
        <v>3</v>
      </c>
      <c r="K21" s="17">
        <v>3</v>
      </c>
      <c r="L21" s="18">
        <v>3</v>
      </c>
      <c r="M21" s="1">
        <v>3</v>
      </c>
      <c r="N21" s="33">
        <v>3</v>
      </c>
      <c r="O21" s="1">
        <v>3</v>
      </c>
      <c r="P21" s="18">
        <v>3</v>
      </c>
      <c r="Q21" s="1">
        <v>3</v>
      </c>
      <c r="R21" s="14">
        <f t="shared" ref="R21:S26" si="4">J21+L21+N21+P21</f>
        <v>12</v>
      </c>
      <c r="S21" s="14">
        <f t="shared" si="4"/>
        <v>12</v>
      </c>
      <c r="T21" s="14">
        <f t="shared" ref="T21:T26" si="5">S21-R21</f>
        <v>0</v>
      </c>
      <c r="U21" s="20"/>
      <c r="V21" s="13"/>
      <c r="W21" s="13"/>
      <c r="X21" s="13"/>
    </row>
    <row r="22" spans="1:24" ht="57" customHeight="1" x14ac:dyDescent="0.2">
      <c r="A22" s="18">
        <v>3</v>
      </c>
      <c r="B22" s="34" t="s">
        <v>67</v>
      </c>
      <c r="C22" s="35"/>
      <c r="D22" s="19" t="s">
        <v>51</v>
      </c>
      <c r="E22" s="19">
        <v>20</v>
      </c>
      <c r="F22" s="8">
        <f>$F$26*E22/100</f>
        <v>0</v>
      </c>
      <c r="G22" s="8">
        <f t="shared" si="1"/>
        <v>0</v>
      </c>
      <c r="H22" s="1">
        <f t="shared" si="2"/>
        <v>12</v>
      </c>
      <c r="I22" s="1">
        <f t="shared" si="3"/>
        <v>12</v>
      </c>
      <c r="J22" s="18">
        <v>3</v>
      </c>
      <c r="K22" s="17">
        <v>3</v>
      </c>
      <c r="L22" s="18">
        <v>3</v>
      </c>
      <c r="M22" s="1">
        <v>3</v>
      </c>
      <c r="N22" s="33">
        <v>3</v>
      </c>
      <c r="O22" s="1">
        <v>3</v>
      </c>
      <c r="P22" s="18">
        <v>3</v>
      </c>
      <c r="Q22" s="1">
        <v>3</v>
      </c>
      <c r="R22" s="14">
        <f t="shared" si="4"/>
        <v>12</v>
      </c>
      <c r="S22" s="14">
        <f t="shared" si="4"/>
        <v>12</v>
      </c>
      <c r="T22" s="14">
        <f t="shared" si="5"/>
        <v>0</v>
      </c>
      <c r="U22" s="22" t="s">
        <v>78</v>
      </c>
      <c r="V22" s="13"/>
      <c r="W22" s="13"/>
      <c r="X22" s="13"/>
    </row>
    <row r="23" spans="1:24" ht="56.25" customHeight="1" x14ac:dyDescent="0.2">
      <c r="A23" s="18">
        <v>4</v>
      </c>
      <c r="B23" s="34" t="s">
        <v>68</v>
      </c>
      <c r="C23" s="35"/>
      <c r="D23" s="19" t="s">
        <v>51</v>
      </c>
      <c r="E23" s="19">
        <v>15</v>
      </c>
      <c r="F23" s="8">
        <f>$F$26*E23/100</f>
        <v>0</v>
      </c>
      <c r="G23" s="8">
        <f t="shared" si="1"/>
        <v>0</v>
      </c>
      <c r="H23" s="1">
        <f t="shared" si="2"/>
        <v>12</v>
      </c>
      <c r="I23" s="1">
        <f t="shared" si="3"/>
        <v>12</v>
      </c>
      <c r="J23" s="18">
        <v>3</v>
      </c>
      <c r="K23" s="17">
        <v>3</v>
      </c>
      <c r="L23" s="18">
        <v>3</v>
      </c>
      <c r="M23" s="1">
        <v>3</v>
      </c>
      <c r="N23" s="33">
        <v>3</v>
      </c>
      <c r="O23" s="1">
        <v>3</v>
      </c>
      <c r="P23" s="18">
        <v>3</v>
      </c>
      <c r="Q23" s="1">
        <v>3</v>
      </c>
      <c r="R23" s="14">
        <f t="shared" si="4"/>
        <v>12</v>
      </c>
      <c r="S23" s="14">
        <f t="shared" si="4"/>
        <v>12</v>
      </c>
      <c r="T23" s="14">
        <f t="shared" si="5"/>
        <v>0</v>
      </c>
      <c r="U23" s="22" t="s">
        <v>79</v>
      </c>
      <c r="V23" s="13"/>
      <c r="W23" s="13"/>
      <c r="X23" s="13"/>
    </row>
    <row r="24" spans="1:24" ht="56.25" customHeight="1" x14ac:dyDescent="0.2">
      <c r="A24" s="18">
        <v>5</v>
      </c>
      <c r="B24" s="34" t="s">
        <v>69</v>
      </c>
      <c r="C24" s="35"/>
      <c r="D24" s="19" t="s">
        <v>70</v>
      </c>
      <c r="E24" s="19">
        <v>15</v>
      </c>
      <c r="F24" s="8">
        <f>$F$26*E24/100</f>
        <v>0</v>
      </c>
      <c r="G24" s="8">
        <f t="shared" si="1"/>
        <v>0</v>
      </c>
      <c r="H24" s="1">
        <f t="shared" si="2"/>
        <v>4</v>
      </c>
      <c r="I24" s="1">
        <f t="shared" si="3"/>
        <v>2</v>
      </c>
      <c r="J24" s="18">
        <v>1</v>
      </c>
      <c r="K24" s="17">
        <v>0</v>
      </c>
      <c r="L24" s="18">
        <v>1</v>
      </c>
      <c r="M24" s="1">
        <v>2</v>
      </c>
      <c r="N24" s="33">
        <v>1</v>
      </c>
      <c r="O24" s="1">
        <v>0</v>
      </c>
      <c r="P24" s="18">
        <v>1</v>
      </c>
      <c r="Q24" s="1">
        <v>0</v>
      </c>
      <c r="R24" s="14">
        <f t="shared" si="4"/>
        <v>4</v>
      </c>
      <c r="S24" s="14">
        <f t="shared" si="4"/>
        <v>2</v>
      </c>
      <c r="T24" s="14">
        <f t="shared" si="5"/>
        <v>-2</v>
      </c>
      <c r="U24" s="22"/>
      <c r="V24" s="15"/>
      <c r="W24" s="15"/>
      <c r="X24" s="15"/>
    </row>
    <row r="25" spans="1:24" ht="56.25" customHeight="1" x14ac:dyDescent="0.2">
      <c r="A25" s="18"/>
      <c r="B25" s="34"/>
      <c r="C25" s="35"/>
      <c r="D25" s="19"/>
      <c r="E25" s="19"/>
      <c r="F25" s="8"/>
      <c r="G25" s="4"/>
      <c r="H25" s="1">
        <f t="shared" si="2"/>
        <v>0</v>
      </c>
      <c r="I25" s="1">
        <f t="shared" si="3"/>
        <v>0</v>
      </c>
      <c r="J25" s="18"/>
      <c r="K25" s="17"/>
      <c r="L25" s="18"/>
      <c r="M25" s="1"/>
      <c r="N25" s="18"/>
      <c r="O25" s="1"/>
      <c r="P25" s="18"/>
      <c r="Q25" s="1"/>
      <c r="R25" s="14">
        <f t="shared" si="4"/>
        <v>0</v>
      </c>
      <c r="S25" s="14">
        <f t="shared" si="4"/>
        <v>0</v>
      </c>
      <c r="T25" s="14">
        <f t="shared" si="5"/>
        <v>0</v>
      </c>
      <c r="U25" s="20"/>
      <c r="V25" s="15"/>
      <c r="W25" s="15"/>
      <c r="X25" s="15"/>
    </row>
    <row r="26" spans="1:24" s="6" customFormat="1" ht="36.75" customHeight="1" x14ac:dyDescent="0.2">
      <c r="A26" s="45" t="s">
        <v>57</v>
      </c>
      <c r="B26" s="46"/>
      <c r="C26" s="47"/>
      <c r="D26" s="9"/>
      <c r="E26" s="9">
        <f>SUM(E20:E25)</f>
        <v>100</v>
      </c>
      <c r="F26" s="10"/>
      <c r="G26" s="26"/>
      <c r="H26" s="9">
        <f t="shared" ref="H26:Q26" si="6">SUM(H20:H25)</f>
        <v>405</v>
      </c>
      <c r="I26" s="9">
        <f t="shared" si="6"/>
        <v>403</v>
      </c>
      <c r="J26" s="9">
        <f t="shared" si="6"/>
        <v>100</v>
      </c>
      <c r="K26" s="9">
        <f t="shared" si="6"/>
        <v>99</v>
      </c>
      <c r="L26" s="9">
        <f t="shared" si="6"/>
        <v>101</v>
      </c>
      <c r="M26" s="9">
        <f t="shared" si="6"/>
        <v>102</v>
      </c>
      <c r="N26" s="9">
        <f t="shared" si="6"/>
        <v>102</v>
      </c>
      <c r="O26" s="9">
        <f t="shared" si="6"/>
        <v>101</v>
      </c>
      <c r="P26" s="9">
        <f t="shared" si="6"/>
        <v>102</v>
      </c>
      <c r="Q26" s="9">
        <f t="shared" si="6"/>
        <v>101</v>
      </c>
      <c r="R26" s="16">
        <f t="shared" si="4"/>
        <v>405</v>
      </c>
      <c r="S26" s="16">
        <f t="shared" si="4"/>
        <v>403</v>
      </c>
      <c r="T26" s="16">
        <f t="shared" si="5"/>
        <v>-2</v>
      </c>
      <c r="U26" s="16"/>
      <c r="V26" s="15"/>
      <c r="W26" s="15"/>
      <c r="X26" s="15"/>
    </row>
    <row r="27" spans="1:24" s="7" customFormat="1" ht="14.25" customHeight="1" x14ac:dyDescent="0.2">
      <c r="F27" s="11"/>
    </row>
    <row r="28" spans="1:24" s="7" customFormat="1" ht="14.25" customHeight="1" x14ac:dyDescent="0.2">
      <c r="B28" s="12" t="s">
        <v>58</v>
      </c>
      <c r="F28" s="11"/>
      <c r="H28" s="7" t="s">
        <v>59</v>
      </c>
    </row>
  </sheetData>
  <sheetProtection insertRows="0" deleteRows="0"/>
  <mergeCells count="31">
    <mergeCell ref="A26:C26"/>
    <mergeCell ref="J18:K18"/>
    <mergeCell ref="N18:O18"/>
    <mergeCell ref="P18:Q18"/>
    <mergeCell ref="B23:C23"/>
    <mergeCell ref="L18:M18"/>
    <mergeCell ref="B22:C22"/>
    <mergeCell ref="A18:C18"/>
    <mergeCell ref="B19:C19"/>
    <mergeCell ref="E18:E19"/>
    <mergeCell ref="B25:C25"/>
    <mergeCell ref="F18:G18"/>
    <mergeCell ref="B24:C24"/>
    <mergeCell ref="B21:C21"/>
    <mergeCell ref="U18:U19"/>
    <mergeCell ref="V18:X18"/>
    <mergeCell ref="H18:I18"/>
    <mergeCell ref="D18:D19"/>
    <mergeCell ref="B20:C20"/>
    <mergeCell ref="R18:T18"/>
    <mergeCell ref="A1:X1"/>
    <mergeCell ref="A16:X16"/>
    <mergeCell ref="A7:X7"/>
    <mergeCell ref="A3:X3"/>
    <mergeCell ref="A2:X2"/>
    <mergeCell ref="A15:X15"/>
    <mergeCell ref="A4:X4"/>
    <mergeCell ref="A5:X5"/>
    <mergeCell ref="A6:X6"/>
    <mergeCell ref="W14:X14"/>
    <mergeCell ref="W13:X13"/>
  </mergeCells>
  <phoneticPr fontId="3" type="noConversion"/>
  <printOptions horizontalCentered="1"/>
  <pageMargins left="0.19685039370078741" right="0.19685039370078741" top="0.39370078740157483" bottom="0.39370078740157483" header="0.31496062992125984" footer="0.31496062992125984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opLeftCell="A3" zoomScale="90" workbookViewId="0">
      <selection activeCell="Q21" sqref="Q21"/>
    </sheetView>
  </sheetViews>
  <sheetFormatPr baseColWidth="10" defaultColWidth="11.42578125" defaultRowHeight="12.75" x14ac:dyDescent="0.2"/>
  <cols>
    <col min="1" max="1" width="10.42578125" customWidth="1"/>
    <col min="2" max="2" width="7.28515625" customWidth="1"/>
    <col min="3" max="3" width="40.7109375" customWidth="1"/>
    <col min="6" max="6" width="13" customWidth="1"/>
    <col min="7" max="7" width="11.42578125" customWidth="1"/>
    <col min="8" max="12" width="9.28515625" hidden="1" customWidth="1"/>
    <col min="13" max="13" width="1.28515625" hidden="1" customWidth="1"/>
    <col min="14" max="15" width="9.28515625" hidden="1" customWidth="1"/>
    <col min="16" max="20" width="9.28515625" customWidth="1"/>
    <col min="21" max="21" width="25.5703125" customWidth="1"/>
    <col min="22" max="24" width="8.85546875" customWidth="1"/>
  </cols>
  <sheetData>
    <row r="1" spans="1:24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1:24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hidden="1" x14ac:dyDescent="0.2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</row>
    <row r="5" spans="1:24" hidden="1" x14ac:dyDescent="0.2">
      <c r="A5" s="44" t="s">
        <v>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hidden="1" x14ac:dyDescent="0.2">
      <c r="A6" s="44" t="s">
        <v>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</row>
    <row r="7" spans="1:24" x14ac:dyDescent="0.2">
      <c r="A7" s="44" t="s">
        <v>6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</row>
    <row r="8" spans="1:24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x14ac:dyDescent="0.2">
      <c r="A9" s="28" t="s">
        <v>7</v>
      </c>
      <c r="B9" s="29">
        <v>171</v>
      </c>
      <c r="C9" s="30" t="s">
        <v>8</v>
      </c>
      <c r="D9" s="3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24" x14ac:dyDescent="0.2">
      <c r="A10" s="28" t="s">
        <v>9</v>
      </c>
      <c r="B10" s="29">
        <v>11</v>
      </c>
      <c r="C10" s="30" t="s">
        <v>10</v>
      </c>
      <c r="D10" s="31"/>
      <c r="E10" s="3"/>
      <c r="F10" s="3"/>
      <c r="G10" s="3"/>
      <c r="H10" s="3"/>
      <c r="I10" s="3"/>
      <c r="J10" s="3"/>
      <c r="K10" s="3"/>
      <c r="L10" s="2"/>
      <c r="M10" s="2"/>
      <c r="N10" s="2"/>
      <c r="O10" s="2"/>
      <c r="P10" s="2"/>
      <c r="Q10" s="2"/>
    </row>
    <row r="11" spans="1:24" x14ac:dyDescent="0.2">
      <c r="A11" s="28" t="s">
        <v>11</v>
      </c>
      <c r="B11" s="29">
        <v>2</v>
      </c>
      <c r="C11" s="30" t="s">
        <v>60</v>
      </c>
      <c r="D11" s="31"/>
      <c r="E11" s="3"/>
      <c r="F11" s="3"/>
      <c r="G11" s="3"/>
      <c r="H11" s="3"/>
      <c r="I11" s="3"/>
      <c r="J11" s="3"/>
      <c r="K11" s="3"/>
      <c r="L11" s="2"/>
      <c r="M11" s="2"/>
      <c r="N11" s="2"/>
      <c r="O11" s="2"/>
      <c r="P11" s="2"/>
      <c r="Q11" s="2"/>
    </row>
    <row r="12" spans="1:24" x14ac:dyDescent="0.2">
      <c r="A12" s="28" t="s">
        <v>13</v>
      </c>
      <c r="B12" s="32">
        <v>22</v>
      </c>
      <c r="C12" s="30" t="s">
        <v>61</v>
      </c>
      <c r="D12" s="31"/>
      <c r="E12" s="3"/>
      <c r="F12" s="3"/>
      <c r="G12" s="3"/>
      <c r="H12" s="3"/>
      <c r="I12" s="3"/>
      <c r="J12" s="3"/>
      <c r="K12" s="3"/>
      <c r="L12" s="2"/>
      <c r="M12" s="2"/>
      <c r="N12" s="2"/>
      <c r="O12" s="2"/>
      <c r="P12" s="2"/>
      <c r="Q12" s="2"/>
    </row>
    <row r="13" spans="1:24" x14ac:dyDescent="0.2">
      <c r="A13" s="28" t="s">
        <v>15</v>
      </c>
      <c r="B13" s="29">
        <v>8</v>
      </c>
      <c r="C13" s="30" t="s">
        <v>71</v>
      </c>
      <c r="D13" s="31"/>
      <c r="E13" s="3"/>
      <c r="F13" s="3"/>
      <c r="G13" s="3"/>
      <c r="H13" s="3"/>
      <c r="I13" s="3"/>
      <c r="J13" s="3"/>
      <c r="K13" s="3"/>
      <c r="L13" s="2"/>
      <c r="M13" s="2"/>
      <c r="N13" s="2"/>
      <c r="O13" s="2"/>
      <c r="P13" s="2"/>
      <c r="Q13" s="2"/>
      <c r="W13" s="53" t="s">
        <v>17</v>
      </c>
      <c r="X13" s="54"/>
    </row>
    <row r="14" spans="1:24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2"/>
      <c r="M14" s="2"/>
      <c r="N14" s="2"/>
      <c r="O14" s="2"/>
      <c r="P14" s="2"/>
      <c r="Q14" s="2"/>
      <c r="U14" s="23"/>
      <c r="W14" s="54"/>
      <c r="X14" s="54"/>
    </row>
    <row r="15" spans="1:24" x14ac:dyDescent="0.2">
      <c r="A15" s="52" t="s">
        <v>18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</row>
    <row r="16" spans="1:24" ht="26.25" customHeight="1" x14ac:dyDescent="0.2">
      <c r="A16" s="43" t="s">
        <v>72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</row>
    <row r="17" spans="1:24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24" ht="12.75" customHeight="1" x14ac:dyDescent="0.2">
      <c r="A18" s="38" t="s">
        <v>20</v>
      </c>
      <c r="B18" s="39"/>
      <c r="C18" s="40"/>
      <c r="D18" s="41" t="s">
        <v>21</v>
      </c>
      <c r="E18" s="41" t="s">
        <v>22</v>
      </c>
      <c r="F18" s="49" t="s">
        <v>23</v>
      </c>
      <c r="G18" s="51"/>
      <c r="H18" s="49" t="s">
        <v>24</v>
      </c>
      <c r="I18" s="51"/>
      <c r="J18" s="38" t="s">
        <v>25</v>
      </c>
      <c r="K18" s="40"/>
      <c r="L18" s="38" t="s">
        <v>26</v>
      </c>
      <c r="M18" s="40"/>
      <c r="N18" s="38" t="s">
        <v>27</v>
      </c>
      <c r="O18" s="40"/>
      <c r="P18" s="38" t="s">
        <v>28</v>
      </c>
      <c r="Q18" s="40"/>
      <c r="R18" s="37" t="s">
        <v>29</v>
      </c>
      <c r="S18" s="37"/>
      <c r="T18" s="37"/>
      <c r="U18" s="48" t="s">
        <v>30</v>
      </c>
      <c r="V18" s="49" t="s">
        <v>31</v>
      </c>
      <c r="W18" s="50"/>
      <c r="X18" s="51"/>
    </row>
    <row r="19" spans="1:24" ht="24" x14ac:dyDescent="0.2">
      <c r="A19" s="24" t="s">
        <v>32</v>
      </c>
      <c r="B19" s="37" t="s">
        <v>33</v>
      </c>
      <c r="C19" s="37"/>
      <c r="D19" s="42"/>
      <c r="E19" s="42"/>
      <c r="F19" s="25" t="s">
        <v>34</v>
      </c>
      <c r="G19" s="25" t="s">
        <v>35</v>
      </c>
      <c r="H19" s="25" t="s">
        <v>36</v>
      </c>
      <c r="I19" s="25" t="s">
        <v>37</v>
      </c>
      <c r="J19" s="5" t="s">
        <v>38</v>
      </c>
      <c r="K19" s="5" t="s">
        <v>39</v>
      </c>
      <c r="L19" s="5" t="s">
        <v>38</v>
      </c>
      <c r="M19" s="5" t="s">
        <v>39</v>
      </c>
      <c r="N19" s="5" t="s">
        <v>38</v>
      </c>
      <c r="O19" s="5" t="s">
        <v>39</v>
      </c>
      <c r="P19" s="5" t="s">
        <v>38</v>
      </c>
      <c r="Q19" s="5" t="s">
        <v>39</v>
      </c>
      <c r="R19" s="5" t="s">
        <v>38</v>
      </c>
      <c r="S19" s="5" t="s">
        <v>39</v>
      </c>
      <c r="T19" s="5" t="s">
        <v>40</v>
      </c>
      <c r="U19" s="48"/>
      <c r="V19" s="25" t="s">
        <v>41</v>
      </c>
      <c r="W19" s="25" t="s">
        <v>42</v>
      </c>
      <c r="X19" s="25" t="s">
        <v>43</v>
      </c>
    </row>
    <row r="20" spans="1:24" ht="51.75" customHeight="1" x14ac:dyDescent="0.2">
      <c r="A20" s="18">
        <v>1</v>
      </c>
      <c r="B20" s="34" t="s">
        <v>73</v>
      </c>
      <c r="C20" s="35"/>
      <c r="D20" s="19" t="s">
        <v>74</v>
      </c>
      <c r="E20" s="19">
        <v>50</v>
      </c>
      <c r="F20" s="8">
        <f>$F$24*E20/100</f>
        <v>0</v>
      </c>
      <c r="G20" s="8">
        <f>$G$24*E20/100</f>
        <v>0</v>
      </c>
      <c r="H20" s="1">
        <f>J20+L20+N20+P20</f>
        <v>365</v>
      </c>
      <c r="I20" s="1">
        <f>K20+M20+O20+Q20</f>
        <v>365</v>
      </c>
      <c r="J20" s="18">
        <v>90</v>
      </c>
      <c r="K20" s="17">
        <v>90</v>
      </c>
      <c r="L20" s="18">
        <v>91</v>
      </c>
      <c r="M20" s="1">
        <v>91</v>
      </c>
      <c r="N20" s="33">
        <v>92</v>
      </c>
      <c r="O20" s="1">
        <v>92</v>
      </c>
      <c r="P20" s="18">
        <v>92</v>
      </c>
      <c r="Q20" s="1">
        <v>92</v>
      </c>
      <c r="R20" s="14">
        <f>J20+L20+N20+P20</f>
        <v>365</v>
      </c>
      <c r="S20" s="14">
        <f>K20+M20+O20+Q20</f>
        <v>365</v>
      </c>
      <c r="T20" s="14">
        <f>S20-R20</f>
        <v>0</v>
      </c>
      <c r="U20" s="20"/>
      <c r="V20" s="13"/>
      <c r="W20" s="13"/>
      <c r="X20" s="13"/>
    </row>
    <row r="21" spans="1:24" ht="51.75" customHeight="1" x14ac:dyDescent="0.2">
      <c r="A21" s="18">
        <v>2</v>
      </c>
      <c r="B21" s="34" t="s">
        <v>75</v>
      </c>
      <c r="C21" s="35"/>
      <c r="D21" s="19" t="s">
        <v>51</v>
      </c>
      <c r="E21" s="19">
        <v>50</v>
      </c>
      <c r="F21" s="8">
        <f>$F$24*E21/100</f>
        <v>0</v>
      </c>
      <c r="G21" s="8">
        <f>$G$24*E21/100</f>
        <v>0</v>
      </c>
      <c r="H21" s="1">
        <f>J21+L21+N21+P21</f>
        <v>365</v>
      </c>
      <c r="I21" s="1">
        <f t="shared" ref="I21:I23" si="0">K21+M21+O21+Q21</f>
        <v>365</v>
      </c>
      <c r="J21" s="18">
        <v>90</v>
      </c>
      <c r="K21" s="17">
        <v>90</v>
      </c>
      <c r="L21" s="18">
        <v>91</v>
      </c>
      <c r="M21" s="1">
        <v>91</v>
      </c>
      <c r="N21" s="33">
        <v>92</v>
      </c>
      <c r="O21" s="1">
        <v>92</v>
      </c>
      <c r="P21" s="18">
        <v>92</v>
      </c>
      <c r="Q21" s="1">
        <v>92</v>
      </c>
      <c r="R21" s="14">
        <f>J21+L21+N21+P21</f>
        <v>365</v>
      </c>
      <c r="S21" s="14">
        <f t="shared" ref="R21:S24" si="1">K21+M21+O21+Q21</f>
        <v>365</v>
      </c>
      <c r="T21" s="14">
        <f t="shared" ref="T21:T24" si="2">S21-R21</f>
        <v>0</v>
      </c>
      <c r="U21" s="20"/>
      <c r="V21" s="13"/>
      <c r="W21" s="13"/>
      <c r="X21" s="13"/>
    </row>
    <row r="22" spans="1:24" ht="51.75" customHeight="1" x14ac:dyDescent="0.2">
      <c r="A22" s="18"/>
      <c r="B22" s="34"/>
      <c r="C22" s="35"/>
      <c r="D22" s="19"/>
      <c r="E22" s="19"/>
      <c r="F22" s="8">
        <f>$F$24*E22/100</f>
        <v>0</v>
      </c>
      <c r="G22" s="4"/>
      <c r="H22" s="1">
        <f t="shared" ref="H22:H23" si="3">J22+L22+N22+P22</f>
        <v>0</v>
      </c>
      <c r="I22" s="1">
        <f>K22+M22+O22+Q22</f>
        <v>0</v>
      </c>
      <c r="J22" s="18"/>
      <c r="K22" s="17"/>
      <c r="L22" s="18"/>
      <c r="M22" s="1"/>
      <c r="N22" s="18"/>
      <c r="O22" s="1"/>
      <c r="P22" s="18"/>
      <c r="Q22" s="1"/>
      <c r="R22" s="14">
        <f t="shared" si="1"/>
        <v>0</v>
      </c>
      <c r="S22" s="14">
        <f>K22+M22+O22+Q22</f>
        <v>0</v>
      </c>
      <c r="T22" s="14">
        <f t="shared" si="2"/>
        <v>0</v>
      </c>
      <c r="U22" s="20"/>
      <c r="V22" s="13"/>
      <c r="W22" s="13"/>
      <c r="X22" s="13"/>
    </row>
    <row r="23" spans="1:24" ht="51.75" customHeight="1" x14ac:dyDescent="0.2">
      <c r="A23" s="18"/>
      <c r="B23" s="34"/>
      <c r="C23" s="35"/>
      <c r="D23" s="19"/>
      <c r="E23" s="19"/>
      <c r="F23" s="8">
        <f>$F$24*E23/100</f>
        <v>0</v>
      </c>
      <c r="G23" s="4"/>
      <c r="H23" s="1">
        <f t="shared" si="3"/>
        <v>0</v>
      </c>
      <c r="I23" s="1">
        <f t="shared" si="0"/>
        <v>0</v>
      </c>
      <c r="J23" s="18"/>
      <c r="K23" s="17"/>
      <c r="L23" s="18"/>
      <c r="M23" s="1"/>
      <c r="N23" s="18"/>
      <c r="O23" s="1"/>
      <c r="P23" s="18"/>
      <c r="Q23" s="1"/>
      <c r="R23" s="14">
        <f t="shared" si="1"/>
        <v>0</v>
      </c>
      <c r="S23" s="14">
        <f t="shared" si="1"/>
        <v>0</v>
      </c>
      <c r="T23" s="14">
        <f t="shared" si="2"/>
        <v>0</v>
      </c>
      <c r="U23" s="20"/>
      <c r="V23" s="13"/>
      <c r="W23" s="13"/>
      <c r="X23" s="13"/>
    </row>
    <row r="24" spans="1:24" s="6" customFormat="1" ht="36.75" customHeight="1" x14ac:dyDescent="0.2">
      <c r="A24" s="45" t="s">
        <v>57</v>
      </c>
      <c r="B24" s="46"/>
      <c r="C24" s="47"/>
      <c r="D24" s="9"/>
      <c r="E24" s="9">
        <f>SUM(E20:E23)</f>
        <v>100</v>
      </c>
      <c r="F24" s="10"/>
      <c r="G24" s="26"/>
      <c r="H24" s="9">
        <f t="shared" ref="H24:Q24" si="4">SUM(H20:H23)</f>
        <v>730</v>
      </c>
      <c r="I24" s="9">
        <f t="shared" si="4"/>
        <v>730</v>
      </c>
      <c r="J24" s="9">
        <f t="shared" si="4"/>
        <v>180</v>
      </c>
      <c r="K24" s="9">
        <f t="shared" si="4"/>
        <v>180</v>
      </c>
      <c r="L24" s="9">
        <f t="shared" si="4"/>
        <v>182</v>
      </c>
      <c r="M24" s="9">
        <f t="shared" si="4"/>
        <v>182</v>
      </c>
      <c r="N24" s="9">
        <f t="shared" si="4"/>
        <v>184</v>
      </c>
      <c r="O24" s="9">
        <f t="shared" si="4"/>
        <v>184</v>
      </c>
      <c r="P24" s="9">
        <f t="shared" si="4"/>
        <v>184</v>
      </c>
      <c r="Q24" s="9">
        <f t="shared" si="4"/>
        <v>184</v>
      </c>
      <c r="R24" s="16">
        <f t="shared" si="1"/>
        <v>730</v>
      </c>
      <c r="S24" s="16">
        <f t="shared" si="1"/>
        <v>730</v>
      </c>
      <c r="T24" s="16">
        <f t="shared" si="2"/>
        <v>0</v>
      </c>
      <c r="U24" s="16"/>
      <c r="V24" s="15"/>
      <c r="W24" s="15"/>
      <c r="X24" s="15"/>
    </row>
    <row r="25" spans="1:24" s="7" customFormat="1" ht="14.25" customHeight="1" x14ac:dyDescent="0.2">
      <c r="F25" s="11"/>
    </row>
    <row r="26" spans="1:24" s="7" customFormat="1" ht="14.25" customHeight="1" x14ac:dyDescent="0.2">
      <c r="B26" s="12" t="s">
        <v>58</v>
      </c>
      <c r="F26" s="11"/>
      <c r="H26" s="7" t="s">
        <v>59</v>
      </c>
    </row>
  </sheetData>
  <sheetProtection insertRows="0" deleteRows="0"/>
  <mergeCells count="29">
    <mergeCell ref="V18:X18"/>
    <mergeCell ref="E18:E19"/>
    <mergeCell ref="A7:X7"/>
    <mergeCell ref="B22:C22"/>
    <mergeCell ref="J18:K18"/>
    <mergeCell ref="F18:G18"/>
    <mergeCell ref="H18:I18"/>
    <mergeCell ref="R18:T18"/>
    <mergeCell ref="N18:O18"/>
    <mergeCell ref="P18:Q18"/>
    <mergeCell ref="L18:M18"/>
    <mergeCell ref="U18:U19"/>
    <mergeCell ref="B23:C23"/>
    <mergeCell ref="A24:C24"/>
    <mergeCell ref="D18:D19"/>
    <mergeCell ref="B21:C21"/>
    <mergeCell ref="A18:C18"/>
    <mergeCell ref="B19:C19"/>
    <mergeCell ref="B20:C20"/>
    <mergeCell ref="A3:X3"/>
    <mergeCell ref="A2:X2"/>
    <mergeCell ref="A1:X1"/>
    <mergeCell ref="A16:X16"/>
    <mergeCell ref="A4:X4"/>
    <mergeCell ref="A5:X5"/>
    <mergeCell ref="A6:X6"/>
    <mergeCell ref="W14:X14"/>
    <mergeCell ref="A15:X15"/>
    <mergeCell ref="W13:X13"/>
  </mergeCells>
  <phoneticPr fontId="3" type="noConversion"/>
  <printOptions horizontalCentered="1"/>
  <pageMargins left="0.19685039370078741" right="0.19685039370078741" top="0.39370078740157483" bottom="0.3937007874015748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171 11 01 021 01 PPTO 2018</vt:lpstr>
      <vt:lpstr>171 11 02 022 04 PPTO 2018</vt:lpstr>
      <vt:lpstr>171 11 02 022 08 PPTO 2018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</dc:creator>
  <cp:lastModifiedBy>Lic Yuri</cp:lastModifiedBy>
  <cp:revision/>
  <cp:lastPrinted>2019-01-21T17:08:54Z</cp:lastPrinted>
  <dcterms:created xsi:type="dcterms:W3CDTF">2010-04-16T17:39:00Z</dcterms:created>
  <dcterms:modified xsi:type="dcterms:W3CDTF">2019-04-30T17:12:11Z</dcterms:modified>
</cp:coreProperties>
</file>